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wyerindustriesinc-my.sharepoint.com/personal/skoch_dwyerindustries_com/Documents/Documents/"/>
    </mc:Choice>
  </mc:AlternateContent>
  <xr:revisionPtr revIDLastSave="0" documentId="8_{18F248BF-103D-40FB-902D-F8600A0CDED0}" xr6:coauthVersionLast="47" xr6:coauthVersionMax="47" xr10:uidLastSave="{00000000-0000-0000-0000-000000000000}"/>
  <bookViews>
    <workbookView xWindow="-120" yWindow="-120" windowWidth="20730" windowHeight="11040" xr2:uid="{3604E1C9-0D7F-41E6-846C-9BB910D88BD5}"/>
  </bookViews>
  <sheets>
    <sheet name="SJ02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F76" i="1" s="1"/>
  <c r="D8" i="1"/>
  <c r="F8" i="1"/>
  <c r="D9" i="1"/>
  <c r="F9" i="1" s="1"/>
  <c r="D10" i="1"/>
  <c r="F10" i="1" s="1"/>
  <c r="D11" i="1"/>
  <c r="F11" i="1"/>
  <c r="D12" i="1"/>
  <c r="F12" i="1" s="1"/>
  <c r="D13" i="1"/>
  <c r="F13" i="1" s="1"/>
  <c r="D14" i="1"/>
  <c r="F14" i="1"/>
  <c r="D15" i="1"/>
  <c r="F15" i="1" s="1"/>
  <c r="D16" i="1"/>
  <c r="F16" i="1" s="1"/>
  <c r="D17" i="1"/>
  <c r="F17" i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104" i="1"/>
  <c r="F104" i="1" s="1"/>
  <c r="D105" i="1"/>
  <c r="F105" i="1" s="1"/>
  <c r="D106" i="1"/>
  <c r="F106" i="1" s="1"/>
  <c r="D107" i="1"/>
  <c r="F107" i="1" s="1"/>
  <c r="D103" i="1"/>
  <c r="F103" i="1" s="1"/>
  <c r="D98" i="1"/>
  <c r="F98" i="1" s="1"/>
  <c r="D99" i="1"/>
  <c r="F99" i="1" s="1"/>
  <c r="D100" i="1"/>
  <c r="F100" i="1" s="1"/>
  <c r="D101" i="1"/>
  <c r="F101" i="1" s="1"/>
  <c r="D97" i="1"/>
  <c r="F97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62" i="1"/>
  <c r="F62" i="1" s="1"/>
  <c r="D63" i="1"/>
  <c r="F63" i="1" s="1"/>
  <c r="D64" i="1"/>
  <c r="F64" i="1" s="1"/>
  <c r="D65" i="1"/>
  <c r="F65" i="1" s="1"/>
  <c r="D66" i="1"/>
  <c r="F66" i="1" s="1"/>
  <c r="D67" i="1"/>
  <c r="F67" i="1" s="1"/>
  <c r="D61" i="1"/>
  <c r="F61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53" i="1"/>
  <c r="F53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45" i="1"/>
  <c r="F45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37" i="1"/>
  <c r="F37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28" i="1"/>
  <c r="F28" i="1" s="1"/>
  <c r="D78" i="1"/>
  <c r="F78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77" i="1"/>
  <c r="F77" i="1" s="1"/>
  <c r="G3" i="1" l="1"/>
</calcChain>
</file>

<file path=xl/sharedStrings.xml><?xml version="1.0" encoding="utf-8"?>
<sst xmlns="http://schemas.openxmlformats.org/spreadsheetml/2006/main" count="177" uniqueCount="177">
  <si>
    <t>PART NUMBER</t>
  </si>
  <si>
    <t>DESCRIPTION</t>
  </si>
  <si>
    <t>LIST PRICE</t>
  </si>
  <si>
    <t>NET PRICE</t>
  </si>
  <si>
    <t>WEIGHT</t>
  </si>
  <si>
    <t>ORDER QUANTITY</t>
  </si>
  <si>
    <t>SUB TOTAL</t>
  </si>
  <si>
    <t>TOTAL AMOUNT</t>
  </si>
  <si>
    <t>SHURJOINT GROOVED PRODUCTS</t>
  </si>
  <si>
    <t>Multiplier</t>
  </si>
  <si>
    <t>SJ-7707-ORG-0200</t>
  </si>
  <si>
    <t>SJ-7707-ORG-0250</t>
  </si>
  <si>
    <t>SJ-7707-ORG-0300</t>
  </si>
  <si>
    <t>SJ-7707-ORG-0400</t>
  </si>
  <si>
    <t>SJ-7707-ORG-0500</t>
  </si>
  <si>
    <t>SJ-7707-ORG-0600</t>
  </si>
  <si>
    <t>SJ-7707-ORG-0800</t>
  </si>
  <si>
    <t>SJ-7707-ORG-1000</t>
  </si>
  <si>
    <t>SJ-7707-ORG-1200</t>
  </si>
  <si>
    <t>2" #7707 FLEX COUPLING ORANGE</t>
  </si>
  <si>
    <t>2-1/2" #7707 FLEX COUPLING ORANGE</t>
  </si>
  <si>
    <t>3" #7707 FLEX COUPLING ORANGE</t>
  </si>
  <si>
    <t>4" #7707 FLEX COUPLING ORANGE</t>
  </si>
  <si>
    <t>5" #7707 FLEX COUPLING ORANGE</t>
  </si>
  <si>
    <t>6" #7707 FLEX COUPLING ORANGE</t>
  </si>
  <si>
    <t>8" #7707 FLEX COUPLING ORANGE</t>
  </si>
  <si>
    <t>10" #7707 FLEX COUPLING ORANGE</t>
  </si>
  <si>
    <t>12" #7707 FLEX COUPLING ORANGE</t>
  </si>
  <si>
    <t>SJ-G28-BLK-0200</t>
  </si>
  <si>
    <t>SJ-G28-BLK-0250</t>
  </si>
  <si>
    <t>SJ-G28-BLK-0300</t>
  </si>
  <si>
    <t>SJ-G28-BLK-0400</t>
  </si>
  <si>
    <t>SJ-G28-BLK-0500</t>
  </si>
  <si>
    <t>SJ-G28-BLK-0600</t>
  </si>
  <si>
    <t>SJ-G28-BLK-0800</t>
  </si>
  <si>
    <t>2" #G28 LEVER COUPLING BLACK</t>
  </si>
  <si>
    <t>2-1/2" #G28 LEVER COUPLING BLACK</t>
  </si>
  <si>
    <t>3" #G28 LEVER COUPLING BLACK</t>
  </si>
  <si>
    <t>4" #G28 LEVER COUPLING BLACK</t>
  </si>
  <si>
    <t>5" #G28 LEVER COUPLING BLACK</t>
  </si>
  <si>
    <t>6" #G28 LEVER COUPLING BLACK</t>
  </si>
  <si>
    <t>8" #G28 LEVER COUPLING BLACK</t>
  </si>
  <si>
    <t>FITTINGS</t>
  </si>
  <si>
    <t>SJ-7110-O-0200</t>
  </si>
  <si>
    <t>2" #7110 90 ELBOW ORANGE</t>
  </si>
  <si>
    <t>SJ-7110-O-0250</t>
  </si>
  <si>
    <t>SJ-7110-O-0300</t>
  </si>
  <si>
    <t>SJ-7110-O-0400</t>
  </si>
  <si>
    <t>SJ-7110-O-0500</t>
  </si>
  <si>
    <t>SJ-7110-O-0600</t>
  </si>
  <si>
    <t>SJ-7110-O-0800</t>
  </si>
  <si>
    <t>2-1/2" #7110 90 ELBOW ORANGE</t>
  </si>
  <si>
    <t>3" #7110 90 ELBOW ORANGE</t>
  </si>
  <si>
    <t>4" #7110 90 ELBOW ORANGE</t>
  </si>
  <si>
    <t>5" #7110 90 ELBOW ORANGE</t>
  </si>
  <si>
    <t>6" #7110 90 ELBOW ORANGE</t>
  </si>
  <si>
    <t>8" #7110 90 ELBOW ORANGE</t>
  </si>
  <si>
    <t>SJ-7111-O-0200</t>
  </si>
  <si>
    <t>SJ-7111-O-0250</t>
  </si>
  <si>
    <t>SJ-7111-O-0300</t>
  </si>
  <si>
    <t>SJ-7111-O-0400</t>
  </si>
  <si>
    <t>SJ-7111-O-0500</t>
  </si>
  <si>
    <t>SJ-7111-O-0600</t>
  </si>
  <si>
    <t>SJ-7111-O-0800</t>
  </si>
  <si>
    <t>2" #7111 45 ELBOW ORANGE</t>
  </si>
  <si>
    <t>2-1/2" #7111 45 ELBOW ORANGE</t>
  </si>
  <si>
    <t>3" #7111 45 ELBOW ORANGE</t>
  </si>
  <si>
    <t>4" #7111 45 ELBOW ORANGE</t>
  </si>
  <si>
    <t>5" #7111 45 ELBOW ORANGE</t>
  </si>
  <si>
    <t>6" #7111 45 ELBOW ORANGE</t>
  </si>
  <si>
    <t>8" #7111 45 ELBOW ORANGE</t>
  </si>
  <si>
    <t>SJ-7120-O-0200</t>
  </si>
  <si>
    <t>SJ-7120-O-0250</t>
  </si>
  <si>
    <t>SJ-7120-O-0300</t>
  </si>
  <si>
    <t>SJ-7120-O-0400</t>
  </si>
  <si>
    <t>SJ-7120-O-0500</t>
  </si>
  <si>
    <t>SJ-7120-O-0600</t>
  </si>
  <si>
    <t>SJ-7120-O-0800</t>
  </si>
  <si>
    <t>2" #7120 TEE ORANGE</t>
  </si>
  <si>
    <t>2-1/2" #7120 TEE ORANGE</t>
  </si>
  <si>
    <t>3" #7120 TEE ORANGE</t>
  </si>
  <si>
    <t>4" #7120 TEE ORANGE</t>
  </si>
  <si>
    <t>5" #7120 TEE ORANGE</t>
  </si>
  <si>
    <t>6" #7120 TEE ORANGE</t>
  </si>
  <si>
    <t>8" #7120 TEE ORANGE</t>
  </si>
  <si>
    <t>SJ-7160-O-0200</t>
  </si>
  <si>
    <t>SJ-7160-O-0250</t>
  </si>
  <si>
    <t>SJ-7160-O-0300</t>
  </si>
  <si>
    <t>SJ-7160-O-0400</t>
  </si>
  <si>
    <t>SJ-7160-O-0500</t>
  </si>
  <si>
    <t>SJ-7160-O-0600</t>
  </si>
  <si>
    <t>SJ-7160-O-0800</t>
  </si>
  <si>
    <t>2" #7160 CAP ORANGE</t>
  </si>
  <si>
    <t>2-1/2" #7160 CAP ORANGE</t>
  </si>
  <si>
    <t>3" #7160 CAP ORANGE</t>
  </si>
  <si>
    <t>4" #7160 CAP ORANGE</t>
  </si>
  <si>
    <t>5" #7160 CAP ORANGE</t>
  </si>
  <si>
    <t>6" #7160 CAP ORANGE</t>
  </si>
  <si>
    <t>8" #7160 CAP ORANGE</t>
  </si>
  <si>
    <t>SJ-7041-T-O-0200</t>
  </si>
  <si>
    <t>SJ-7041-T-O-0250</t>
  </si>
  <si>
    <t>SJ-7041-T-O-0300</t>
  </si>
  <si>
    <t>SJ-7041-T-O-0400</t>
  </si>
  <si>
    <t>SJ-7041-T-O-0500</t>
  </si>
  <si>
    <t>SJ-7041-T-O-0600</t>
  </si>
  <si>
    <t>SJ-7041-T-O-0800</t>
  </si>
  <si>
    <t>2" #7041 FLNG ADAP T-GSKT ORANGE</t>
  </si>
  <si>
    <t>2-1/2" #7041 FLNG ADAP T-GSKT ORG</t>
  </si>
  <si>
    <t>3" #7041 FLNG ADAP T-GSKT ORANGE</t>
  </si>
  <si>
    <t>4" #7041 FLNG ADAP T-GSKT ORANGE</t>
  </si>
  <si>
    <t>5" #7041 FLNG ADAP T-GSKT ORANGE</t>
  </si>
  <si>
    <t>6" #7041 FLNG ADAP T-GSKT ORANGE</t>
  </si>
  <si>
    <t>8" #7041 FLNG ADAP T-GSKT ORANGE</t>
  </si>
  <si>
    <t>GASKETS</t>
  </si>
  <si>
    <t>COUPLINGS</t>
  </si>
  <si>
    <t>SJ-STGSKT-T-0200</t>
  </si>
  <si>
    <t>2" STANDARD GASKET GRADE-T</t>
  </si>
  <si>
    <t>5" STANDARD GASKET GRADE-T</t>
  </si>
  <si>
    <t>4" STANDARD GASKET GRADE-T</t>
  </si>
  <si>
    <t>6" STANDARD GASKET GRADE-T</t>
  </si>
  <si>
    <t>SJ-STGSKT-T-0250</t>
  </si>
  <si>
    <t>SJ-STGSKT-T-0300</t>
  </si>
  <si>
    <t>SJ-STGSKT-T-0400</t>
  </si>
  <si>
    <t>SJ-STGSKT-T-0500</t>
  </si>
  <si>
    <t>SJ-STGSKT-T-0600</t>
  </si>
  <si>
    <t>SJ-STGSKT-T-0800</t>
  </si>
  <si>
    <t>SJ-STGSKT-T-1000</t>
  </si>
  <si>
    <t>SJ-STGSKT-T-1200</t>
  </si>
  <si>
    <t>2-1/2" STANDARD GASKET GRADE-T</t>
  </si>
  <si>
    <t>3" STANDARD GASKET GRADE-T</t>
  </si>
  <si>
    <t>8" STANDARD GASKET GRADE-T</t>
  </si>
  <si>
    <t>10" STANDARD GASKET GRADE-T</t>
  </si>
  <si>
    <t>12" STANDARD GASKET GRADE-T</t>
  </si>
  <si>
    <t>SJ-STGSKT-E-0200</t>
  </si>
  <si>
    <t>SJ-STGSKT-E-0250</t>
  </si>
  <si>
    <t>SJ-STGSKT-E-0300</t>
  </si>
  <si>
    <t>SJ-STGSKT-E-0400</t>
  </si>
  <si>
    <t>SJ-STGSKT-E-0500</t>
  </si>
  <si>
    <t>SJ-STGSKT-E-0600</t>
  </si>
  <si>
    <t>SJ-STGSKT-E-0800</t>
  </si>
  <si>
    <t>SJ-STGSKT-E-1000</t>
  </si>
  <si>
    <t>SJ-STGSKT-E-1200</t>
  </si>
  <si>
    <t>2" STANDARD GASKET GRADE-E</t>
  </si>
  <si>
    <t>2-1/2" STANDARD GASKET GRADE-E</t>
  </si>
  <si>
    <t>3" STANDARD GASKET GRADE-E</t>
  </si>
  <si>
    <t>4" STANDARD GASKET GRADE-E</t>
  </si>
  <si>
    <t>5" STANDARD GASKET GRADE-E</t>
  </si>
  <si>
    <t>6" STANDARD GASKET GRADE-E</t>
  </si>
  <si>
    <t>8" STANDARD GASKET GRADE-E</t>
  </si>
  <si>
    <t>10" STANDARD GASKET GRADE-E</t>
  </si>
  <si>
    <t>12" STANDARD GASKET GRADE-E</t>
  </si>
  <si>
    <t>SJ-EPGSKT-T-0200</t>
  </si>
  <si>
    <t>SJ-EPGSKT-T-0300</t>
  </si>
  <si>
    <t>SJ-EPGSKT-T-0400</t>
  </si>
  <si>
    <t>SJ-EPGSKT-T-0600</t>
  </si>
  <si>
    <t>SJ-EPGSKT-T-0800</t>
  </si>
  <si>
    <t>2" EP GASKET GRADE-T</t>
  </si>
  <si>
    <t>3" EP GASKET GRADE-T</t>
  </si>
  <si>
    <t>4" EP GASKET GRADE-T</t>
  </si>
  <si>
    <t>6" EP GASKET GRADE-T</t>
  </si>
  <si>
    <t>8" EP GASKET GRADE-T</t>
  </si>
  <si>
    <t>SJ-GSGSKT-T-0200</t>
  </si>
  <si>
    <t>SJ-GSGSKT-T-0300</t>
  </si>
  <si>
    <t>SJ-GSGSKT-T-0400</t>
  </si>
  <si>
    <t>SJ-GSGSKT-T-0600</t>
  </si>
  <si>
    <t>SJ-GSGSKT-T-0800</t>
  </si>
  <si>
    <t>2" GAP SEAL GASKET GRADE-T</t>
  </si>
  <si>
    <t>3" GAP SEAL GASKET GRADE-T</t>
  </si>
  <si>
    <t>4" GAP SEAL GASKET GRADE-T</t>
  </si>
  <si>
    <t>6" GAP SEAL GASKET GRADE-T</t>
  </si>
  <si>
    <t>8" GAP SEAL GASKET GRADE-T</t>
  </si>
  <si>
    <t>Many more products available on a P.O.A. basis</t>
  </si>
  <si>
    <t>SJ-7707-ORG-0150</t>
  </si>
  <si>
    <t>1-1/2" #7707 FLEX COUPLING ORANGE</t>
  </si>
  <si>
    <t>SJ-STGSKT-T-0150</t>
  </si>
  <si>
    <t>1-1/2" STANDARD GASKET GRADE-T</t>
  </si>
  <si>
    <t>FEBRUARY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</si>
</sst>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8" applyNumberFormat="0" applyAlignment="0" applyProtection="0"/>
    <xf numFmtId="0" fontId="5" fillId="28" borderId="9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8" applyNumberFormat="0" applyAlignment="0" applyProtection="0"/>
    <xf numFmtId="0" fontId="12" fillId="0" borderId="13" applyNumberFormat="0" applyFill="0" applyAlignment="0" applyProtection="0"/>
    <xf numFmtId="0" fontId="13" fillId="31" borderId="0" applyNumberFormat="0" applyBorder="0" applyAlignment="0" applyProtection="0"/>
    <xf numFmtId="0" fontId="1" fillId="32" borderId="14" applyNumberFormat="0" applyFont="0" applyAlignment="0" applyProtection="0"/>
    <xf numFmtId="0" fontId="14" fillId="27" borderId="15" applyNumberFormat="0" applyAlignment="0" applyProtection="0"/>
    <xf numFmtId="0" fontId="15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18" fillId="0" borderId="0" xfId="0" applyFont="1"/>
    <xf numFmtId="44" fontId="1" fillId="0" borderId="0" xfId="28" applyFont="1"/>
    <xf numFmtId="0" fontId="0" fillId="0" borderId="0" xfId="0" applyAlignment="1">
      <alignment horizontal="center"/>
    </xf>
    <xf numFmtId="49" fontId="19" fillId="0" borderId="0" xfId="0" applyNumberFormat="1" applyFont="1"/>
    <xf numFmtId="44" fontId="1" fillId="33" borderId="0" xfId="28" applyFont="1" applyFill="1"/>
    <xf numFmtId="0" fontId="20" fillId="34" borderId="1" xfId="0" applyFont="1" applyFill="1" applyBorder="1" applyAlignment="1">
      <alignment horizontal="center" vertical="center"/>
    </xf>
    <xf numFmtId="44" fontId="20" fillId="34" borderId="1" xfId="28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" fillId="33" borderId="0" xfId="28" applyNumberFormat="1" applyFont="1" applyFill="1" applyBorder="1"/>
    <xf numFmtId="0" fontId="21" fillId="0" borderId="1" xfId="0" applyFont="1" applyBorder="1" applyAlignment="1">
      <alignment horizontal="center"/>
    </xf>
    <xf numFmtId="44" fontId="22" fillId="35" borderId="1" xfId="28" applyFont="1" applyFill="1" applyBorder="1"/>
    <xf numFmtId="0" fontId="0" fillId="0" borderId="1" xfId="0" applyBorder="1" applyAlignment="1">
      <alignment horizontal="center"/>
    </xf>
    <xf numFmtId="2" fontId="20" fillId="34" borderId="1" xfId="28" applyNumberFormat="1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left" vertical="center"/>
    </xf>
    <xf numFmtId="2" fontId="20" fillId="34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44" fontId="22" fillId="36" borderId="3" xfId="28" applyFont="1" applyFill="1" applyBorder="1"/>
    <xf numFmtId="1" fontId="22" fillId="37" borderId="3" xfId="28" applyNumberFormat="1" applyFont="1" applyFill="1" applyBorder="1" applyAlignment="1">
      <alignment horizontal="center"/>
    </xf>
    <xf numFmtId="44" fontId="1" fillId="0" borderId="0" xfId="28" applyFont="1" applyAlignment="1">
      <alignment horizontal="center"/>
    </xf>
    <xf numFmtId="44" fontId="1" fillId="33" borderId="0" xfId="28" applyFont="1" applyFill="1" applyAlignment="1">
      <alignment horizontal="center"/>
    </xf>
    <xf numFmtId="0" fontId="1" fillId="33" borderId="0" xfId="28" applyNumberFormat="1" applyFont="1" applyFill="1" applyBorder="1" applyAlignment="1">
      <alignment horizontal="center"/>
    </xf>
    <xf numFmtId="164" fontId="16" fillId="35" borderId="1" xfId="28" applyNumberFormat="1" applyFont="1" applyFill="1" applyBorder="1" applyAlignment="1">
      <alignment horizontal="center"/>
    </xf>
    <xf numFmtId="44" fontId="23" fillId="0" borderId="0" xfId="28" applyFont="1" applyAlignment="1">
      <alignment horizontal="center"/>
    </xf>
    <xf numFmtId="44" fontId="23" fillId="0" borderId="0" xfId="28" applyFont="1" applyBorder="1" applyAlignment="1">
      <alignment horizontal="center"/>
    </xf>
    <xf numFmtId="44" fontId="1" fillId="0" borderId="1" xfId="28" applyFont="1" applyBorder="1" applyAlignment="1">
      <alignment horizontal="center"/>
    </xf>
    <xf numFmtId="0" fontId="24" fillId="34" borderId="4" xfId="0" applyFont="1" applyFill="1" applyBorder="1"/>
    <xf numFmtId="0" fontId="24" fillId="33" borderId="4" xfId="0" applyFont="1" applyFill="1" applyBorder="1"/>
    <xf numFmtId="44" fontId="1" fillId="0" borderId="0" xfId="28" applyFont="1" applyBorder="1" applyAlignment="1">
      <alignment horizontal="center"/>
    </xf>
    <xf numFmtId="1" fontId="22" fillId="37" borderId="1" xfId="28" applyNumberFormat="1" applyFont="1" applyFill="1" applyBorder="1" applyAlignment="1">
      <alignment horizontal="center"/>
    </xf>
    <xf numFmtId="44" fontId="22" fillId="36" borderId="1" xfId="28" applyFont="1" applyFill="1" applyBorder="1"/>
    <xf numFmtId="0" fontId="0" fillId="37" borderId="1" xfId="0" applyFill="1" applyBorder="1" applyAlignment="1">
      <alignment horizontal="center"/>
    </xf>
    <xf numFmtId="0" fontId="0" fillId="33" borderId="0" xfId="0" applyFill="1" applyAlignment="1">
      <alignment horizontal="center"/>
    </xf>
    <xf numFmtId="44" fontId="22" fillId="33" borderId="0" xfId="28" applyFont="1" applyFill="1" applyBorder="1"/>
    <xf numFmtId="44" fontId="0" fillId="36" borderId="5" xfId="0" applyNumberFormat="1" applyFill="1" applyBorder="1" applyAlignment="1">
      <alignment horizontal="center"/>
    </xf>
    <xf numFmtId="0" fontId="24" fillId="34" borderId="0" xfId="0" applyFont="1" applyFill="1"/>
    <xf numFmtId="0" fontId="24" fillId="33" borderId="0" xfId="0" applyFont="1" applyFill="1"/>
    <xf numFmtId="1" fontId="22" fillId="33" borderId="0" xfId="28" applyNumberFormat="1" applyFont="1" applyFill="1" applyBorder="1" applyAlignment="1">
      <alignment horizontal="center"/>
    </xf>
    <xf numFmtId="0" fontId="27" fillId="33" borderId="1" xfId="0" applyFont="1" applyFill="1" applyBorder="1"/>
    <xf numFmtId="44" fontId="27" fillId="0" borderId="1" xfId="28" applyFont="1" applyBorder="1" applyAlignment="1">
      <alignment horizontal="center"/>
    </xf>
    <xf numFmtId="2" fontId="25" fillId="36" borderId="6" xfId="28" applyNumberFormat="1" applyFont="1" applyFill="1" applyBorder="1" applyAlignment="1">
      <alignment horizontal="center"/>
    </xf>
    <xf numFmtId="2" fontId="25" fillId="36" borderId="7" xfId="28" applyNumberFormat="1" applyFont="1" applyFill="1" applyBorder="1" applyAlignment="1">
      <alignment horizontal="center"/>
    </xf>
    <xf numFmtId="44" fontId="26" fillId="38" borderId="0" xfId="28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4F51-10FB-40A0-BD4B-DBAFF5F2F08B}">
  <dimension ref="A1:G107"/>
  <sheetViews>
    <sheetView tabSelected="1" workbookViewId="0">
      <selection activeCell="C108" sqref="C108"/>
    </sheetView>
  </sheetViews>
  <sheetFormatPr defaultRowHeight="15" x14ac:dyDescent="0.25"/>
  <cols>
    <col min="1" max="1" width="18.42578125" customWidth="1"/>
    <col min="2" max="2" width="33.7109375" customWidth="1"/>
    <col min="3" max="3" width="13.42578125" style="3" customWidth="1"/>
    <col min="4" max="4" width="12.140625" customWidth="1"/>
    <col min="5" max="5" width="12.5703125" style="3" customWidth="1"/>
    <col min="6" max="6" width="13.5703125" customWidth="1"/>
    <col min="7" max="7" width="14.7109375" style="3" customWidth="1"/>
  </cols>
  <sheetData>
    <row r="1" spans="1:7" ht="18.75" x14ac:dyDescent="0.3">
      <c r="A1" s="1" t="s">
        <v>8</v>
      </c>
      <c r="C1" s="44" t="s">
        <v>171</v>
      </c>
      <c r="D1" s="44"/>
      <c r="E1" s="44"/>
      <c r="F1" s="44"/>
      <c r="G1" s="44"/>
    </row>
    <row r="2" spans="1:7" ht="18.75" thickBot="1" x14ac:dyDescent="0.3">
      <c r="A2" s="1"/>
      <c r="C2" s="21"/>
      <c r="D2" s="2"/>
      <c r="E2" s="21"/>
      <c r="F2" s="2"/>
    </row>
    <row r="3" spans="1:7" ht="19.5" thickBot="1" x14ac:dyDescent="0.35">
      <c r="B3" s="11" t="s">
        <v>9</v>
      </c>
      <c r="C3" s="24"/>
      <c r="D3" s="2"/>
      <c r="E3" s="42" t="s">
        <v>7</v>
      </c>
      <c r="F3" s="43"/>
      <c r="G3" s="36">
        <f>SUM(F9:F107)</f>
        <v>0</v>
      </c>
    </row>
    <row r="4" spans="1:7" x14ac:dyDescent="0.25">
      <c r="A4" s="4" t="s">
        <v>176</v>
      </c>
      <c r="C4" s="25"/>
      <c r="D4" s="5"/>
      <c r="E4" s="22"/>
      <c r="F4" s="5"/>
    </row>
    <row r="5" spans="1:7" ht="25.5" x14ac:dyDescent="0.25">
      <c r="A5" s="15" t="s">
        <v>0</v>
      </c>
      <c r="B5" s="6" t="s">
        <v>1</v>
      </c>
      <c r="C5" s="7" t="s">
        <v>2</v>
      </c>
      <c r="D5" s="7" t="s">
        <v>3</v>
      </c>
      <c r="E5" s="14" t="s">
        <v>5</v>
      </c>
      <c r="F5" s="7" t="s">
        <v>6</v>
      </c>
      <c r="G5" s="16" t="s">
        <v>4</v>
      </c>
    </row>
    <row r="6" spans="1:7" x14ac:dyDescent="0.25">
      <c r="C6" s="21"/>
      <c r="D6" s="2"/>
      <c r="E6" s="21"/>
      <c r="F6" s="2"/>
    </row>
    <row r="7" spans="1:7" ht="15.75" x14ac:dyDescent="0.25">
      <c r="A7" s="37" t="s">
        <v>114</v>
      </c>
      <c r="B7" s="38"/>
      <c r="C7" s="26"/>
      <c r="D7" s="10"/>
      <c r="E7" s="23"/>
      <c r="F7" s="10"/>
    </row>
    <row r="8" spans="1:7" x14ac:dyDescent="0.25">
      <c r="A8" s="8" t="s">
        <v>172</v>
      </c>
      <c r="B8" s="8" t="s">
        <v>173</v>
      </c>
      <c r="C8" s="27">
        <v>63.59</v>
      </c>
      <c r="D8" s="12">
        <f>ROUND(C8*$C$3,2)</f>
        <v>0</v>
      </c>
      <c r="E8" s="31"/>
      <c r="F8" s="32">
        <f>(D8*E8)</f>
        <v>0</v>
      </c>
      <c r="G8" s="17">
        <v>2.9</v>
      </c>
    </row>
    <row r="9" spans="1:7" x14ac:dyDescent="0.25">
      <c r="A9" s="8" t="s">
        <v>10</v>
      </c>
      <c r="B9" s="8" t="s">
        <v>19</v>
      </c>
      <c r="C9" s="27">
        <v>64.69</v>
      </c>
      <c r="D9" s="12">
        <f>ROUND(C9*$C$3,2)</f>
        <v>0</v>
      </c>
      <c r="E9" s="31"/>
      <c r="F9" s="32">
        <f>(D9*E9)</f>
        <v>0</v>
      </c>
      <c r="G9" s="17">
        <v>2.65</v>
      </c>
    </row>
    <row r="10" spans="1:7" x14ac:dyDescent="0.25">
      <c r="A10" s="8" t="s">
        <v>11</v>
      </c>
      <c r="B10" s="8" t="s">
        <v>20</v>
      </c>
      <c r="C10" s="27">
        <v>75.16</v>
      </c>
      <c r="D10" s="12">
        <f t="shared" ref="D10:D17" si="0">ROUND(C10*$C$3,2)</f>
        <v>0</v>
      </c>
      <c r="E10" s="31"/>
      <c r="F10" s="32">
        <f t="shared" ref="F10:F25" si="1">(D10*E10)</f>
        <v>0</v>
      </c>
      <c r="G10" s="17">
        <v>2.87</v>
      </c>
    </row>
    <row r="11" spans="1:7" x14ac:dyDescent="0.25">
      <c r="A11" s="8" t="s">
        <v>12</v>
      </c>
      <c r="B11" s="9" t="s">
        <v>21</v>
      </c>
      <c r="C11" s="27">
        <v>82.4</v>
      </c>
      <c r="D11" s="12">
        <f t="shared" si="0"/>
        <v>0</v>
      </c>
      <c r="E11" s="20"/>
      <c r="F11" s="19">
        <f t="shared" si="1"/>
        <v>0</v>
      </c>
      <c r="G11" s="17">
        <v>3.31</v>
      </c>
    </row>
    <row r="12" spans="1:7" x14ac:dyDescent="0.25">
      <c r="A12" s="8" t="s">
        <v>13</v>
      </c>
      <c r="B12" s="9" t="s">
        <v>22</v>
      </c>
      <c r="C12" s="27">
        <v>119.07</v>
      </c>
      <c r="D12" s="12">
        <f t="shared" si="0"/>
        <v>0</v>
      </c>
      <c r="E12" s="20"/>
      <c r="F12" s="19">
        <f t="shared" si="1"/>
        <v>0</v>
      </c>
      <c r="G12" s="17">
        <v>4.63</v>
      </c>
    </row>
    <row r="13" spans="1:7" x14ac:dyDescent="0.25">
      <c r="A13" s="8" t="s">
        <v>14</v>
      </c>
      <c r="B13" s="9" t="s">
        <v>23</v>
      </c>
      <c r="C13" s="27">
        <v>189.47</v>
      </c>
      <c r="D13" s="12">
        <f t="shared" si="0"/>
        <v>0</v>
      </c>
      <c r="E13" s="20"/>
      <c r="F13" s="19">
        <f t="shared" si="1"/>
        <v>0</v>
      </c>
      <c r="G13" s="17">
        <v>7.28</v>
      </c>
    </row>
    <row r="14" spans="1:7" x14ac:dyDescent="0.25">
      <c r="A14" s="8" t="s">
        <v>15</v>
      </c>
      <c r="B14" s="9" t="s">
        <v>24</v>
      </c>
      <c r="C14" s="27">
        <v>210.88</v>
      </c>
      <c r="D14" s="12">
        <f t="shared" si="0"/>
        <v>0</v>
      </c>
      <c r="E14" s="20"/>
      <c r="F14" s="19">
        <f t="shared" si="1"/>
        <v>0</v>
      </c>
      <c r="G14" s="17">
        <v>8.16</v>
      </c>
    </row>
    <row r="15" spans="1:7" x14ac:dyDescent="0.25">
      <c r="A15" s="8" t="s">
        <v>16</v>
      </c>
      <c r="B15" s="8" t="s">
        <v>25</v>
      </c>
      <c r="C15" s="27">
        <v>361.93</v>
      </c>
      <c r="D15" s="12">
        <f t="shared" si="0"/>
        <v>0</v>
      </c>
      <c r="E15" s="31"/>
      <c r="F15" s="32">
        <f t="shared" si="1"/>
        <v>0</v>
      </c>
      <c r="G15" s="17">
        <v>14.55</v>
      </c>
    </row>
    <row r="16" spans="1:7" x14ac:dyDescent="0.25">
      <c r="A16" s="8" t="s">
        <v>17</v>
      </c>
      <c r="B16" s="8" t="s">
        <v>26</v>
      </c>
      <c r="C16" s="27">
        <v>555.1</v>
      </c>
      <c r="D16" s="12">
        <f t="shared" si="0"/>
        <v>0</v>
      </c>
      <c r="E16" s="31"/>
      <c r="F16" s="32">
        <f t="shared" si="1"/>
        <v>0</v>
      </c>
      <c r="G16" s="17">
        <v>22.49</v>
      </c>
    </row>
    <row r="17" spans="1:7" x14ac:dyDescent="0.25">
      <c r="A17" s="8" t="s">
        <v>18</v>
      </c>
      <c r="B17" s="8" t="s">
        <v>27</v>
      </c>
      <c r="C17" s="27">
        <v>630.44000000000005</v>
      </c>
      <c r="D17" s="12">
        <f t="shared" si="0"/>
        <v>0</v>
      </c>
      <c r="E17" s="31"/>
      <c r="F17" s="32">
        <f t="shared" si="1"/>
        <v>0</v>
      </c>
      <c r="G17" s="17">
        <v>26.46</v>
      </c>
    </row>
    <row r="18" spans="1:7" x14ac:dyDescent="0.25">
      <c r="C18" s="30"/>
      <c r="D18" s="35"/>
      <c r="E18" s="39"/>
      <c r="F18" s="35"/>
      <c r="G18" s="18"/>
    </row>
    <row r="19" spans="1:7" x14ac:dyDescent="0.25">
      <c r="A19" s="8" t="s">
        <v>28</v>
      </c>
      <c r="B19" s="8" t="s">
        <v>35</v>
      </c>
      <c r="C19" s="27">
        <v>175.89</v>
      </c>
      <c r="D19" s="12">
        <f>ROUND(C19*$C$3,2)</f>
        <v>0</v>
      </c>
      <c r="E19" s="31"/>
      <c r="F19" s="32">
        <f t="shared" si="1"/>
        <v>0</v>
      </c>
      <c r="G19" s="17">
        <v>2.4300000000000002</v>
      </c>
    </row>
    <row r="20" spans="1:7" x14ac:dyDescent="0.25">
      <c r="A20" s="8" t="s">
        <v>29</v>
      </c>
      <c r="B20" s="8" t="s">
        <v>36</v>
      </c>
      <c r="C20" s="27">
        <v>193.47</v>
      </c>
      <c r="D20" s="12">
        <f t="shared" ref="D20:D25" si="2">ROUND(C20*$C$3,2)</f>
        <v>0</v>
      </c>
      <c r="E20" s="31"/>
      <c r="F20" s="32">
        <f t="shared" si="1"/>
        <v>0</v>
      </c>
      <c r="G20" s="17">
        <v>3.1</v>
      </c>
    </row>
    <row r="21" spans="1:7" x14ac:dyDescent="0.25">
      <c r="A21" s="8" t="s">
        <v>30</v>
      </c>
      <c r="B21" s="8" t="s">
        <v>37</v>
      </c>
      <c r="C21" s="27">
        <v>224.28</v>
      </c>
      <c r="D21" s="12">
        <f t="shared" si="2"/>
        <v>0</v>
      </c>
      <c r="E21" s="31"/>
      <c r="F21" s="32">
        <f t="shared" si="1"/>
        <v>0</v>
      </c>
      <c r="G21" s="17">
        <v>4</v>
      </c>
    </row>
    <row r="22" spans="1:7" x14ac:dyDescent="0.25">
      <c r="A22" s="8" t="s">
        <v>31</v>
      </c>
      <c r="B22" s="8" t="s">
        <v>38</v>
      </c>
      <c r="C22" s="27">
        <v>286.17</v>
      </c>
      <c r="D22" s="12">
        <f t="shared" si="2"/>
        <v>0</v>
      </c>
      <c r="E22" s="20"/>
      <c r="F22" s="19">
        <f t="shared" si="1"/>
        <v>0</v>
      </c>
      <c r="G22" s="17">
        <v>5.95</v>
      </c>
    </row>
    <row r="23" spans="1:7" x14ac:dyDescent="0.25">
      <c r="A23" s="8" t="s">
        <v>32</v>
      </c>
      <c r="B23" s="8" t="s">
        <v>39</v>
      </c>
      <c r="C23" s="27">
        <v>579.05999999999995</v>
      </c>
      <c r="D23" s="12">
        <f t="shared" si="2"/>
        <v>0</v>
      </c>
      <c r="E23" s="20"/>
      <c r="F23" s="19">
        <f t="shared" si="1"/>
        <v>0</v>
      </c>
      <c r="G23" s="17">
        <v>10.8</v>
      </c>
    </row>
    <row r="24" spans="1:7" x14ac:dyDescent="0.25">
      <c r="A24" s="8" t="s">
        <v>33</v>
      </c>
      <c r="B24" s="8" t="s">
        <v>40</v>
      </c>
      <c r="C24" s="27">
        <v>606.5</v>
      </c>
      <c r="D24" s="12">
        <f t="shared" si="2"/>
        <v>0</v>
      </c>
      <c r="E24" s="20"/>
      <c r="F24" s="19">
        <f t="shared" si="1"/>
        <v>0</v>
      </c>
      <c r="G24" s="17">
        <v>13.2</v>
      </c>
    </row>
    <row r="25" spans="1:7" x14ac:dyDescent="0.25">
      <c r="A25" s="8" t="s">
        <v>34</v>
      </c>
      <c r="B25" s="8" t="s">
        <v>41</v>
      </c>
      <c r="C25" s="27">
        <v>927.81</v>
      </c>
      <c r="D25" s="12">
        <f t="shared" si="2"/>
        <v>0</v>
      </c>
      <c r="E25" s="20"/>
      <c r="F25" s="19">
        <f t="shared" si="1"/>
        <v>0</v>
      </c>
      <c r="G25" s="17">
        <v>15.2</v>
      </c>
    </row>
    <row r="26" spans="1:7" x14ac:dyDescent="0.25">
      <c r="G26" s="18"/>
    </row>
    <row r="27" spans="1:7" ht="15.75" x14ac:dyDescent="0.25">
      <c r="A27" s="28" t="s">
        <v>42</v>
      </c>
      <c r="B27" s="29"/>
      <c r="C27" s="26"/>
      <c r="D27" s="10"/>
      <c r="E27" s="23"/>
      <c r="F27" s="10"/>
      <c r="G27" s="18"/>
    </row>
    <row r="28" spans="1:7" x14ac:dyDescent="0.25">
      <c r="A28" s="8" t="s">
        <v>43</v>
      </c>
      <c r="B28" s="9" t="s">
        <v>44</v>
      </c>
      <c r="C28" s="27">
        <v>51.32</v>
      </c>
      <c r="D28" s="12">
        <f t="shared" ref="D28:D67" si="3">ROUND(C28*$C$3,2)</f>
        <v>0</v>
      </c>
      <c r="E28" s="20"/>
      <c r="F28" s="19">
        <f t="shared" ref="F28:F59" si="4">(D28*E28)</f>
        <v>0</v>
      </c>
      <c r="G28" s="17">
        <v>1.98</v>
      </c>
    </row>
    <row r="29" spans="1:7" x14ac:dyDescent="0.25">
      <c r="A29" s="8" t="s">
        <v>45</v>
      </c>
      <c r="B29" s="9" t="s">
        <v>51</v>
      </c>
      <c r="C29" s="27">
        <v>51.32</v>
      </c>
      <c r="D29" s="12">
        <f t="shared" si="3"/>
        <v>0</v>
      </c>
      <c r="E29" s="20"/>
      <c r="F29" s="19">
        <f t="shared" si="4"/>
        <v>0</v>
      </c>
      <c r="G29" s="17">
        <v>2.65</v>
      </c>
    </row>
    <row r="30" spans="1:7" x14ac:dyDescent="0.25">
      <c r="A30" s="8" t="s">
        <v>46</v>
      </c>
      <c r="B30" s="9" t="s">
        <v>52</v>
      </c>
      <c r="C30" s="27">
        <v>89.51</v>
      </c>
      <c r="D30" s="12">
        <f t="shared" si="3"/>
        <v>0</v>
      </c>
      <c r="E30" s="20"/>
      <c r="F30" s="19">
        <f t="shared" si="4"/>
        <v>0</v>
      </c>
      <c r="G30" s="17">
        <v>4.63</v>
      </c>
    </row>
    <row r="31" spans="1:7" x14ac:dyDescent="0.25">
      <c r="A31" s="8" t="s">
        <v>47</v>
      </c>
      <c r="B31" s="9" t="s">
        <v>53</v>
      </c>
      <c r="C31" s="27">
        <v>94.41</v>
      </c>
      <c r="D31" s="12">
        <f t="shared" si="3"/>
        <v>0</v>
      </c>
      <c r="E31" s="20"/>
      <c r="F31" s="19">
        <f t="shared" si="4"/>
        <v>0</v>
      </c>
      <c r="G31" s="17">
        <v>6.17</v>
      </c>
    </row>
    <row r="32" spans="1:7" x14ac:dyDescent="0.25">
      <c r="A32" s="8" t="s">
        <v>48</v>
      </c>
      <c r="B32" s="9" t="s">
        <v>54</v>
      </c>
      <c r="C32" s="27">
        <v>230.27</v>
      </c>
      <c r="D32" s="12">
        <f t="shared" si="3"/>
        <v>0</v>
      </c>
      <c r="E32" s="20"/>
      <c r="F32" s="19">
        <f t="shared" si="4"/>
        <v>0</v>
      </c>
      <c r="G32" s="17">
        <v>11.2</v>
      </c>
    </row>
    <row r="33" spans="1:7" x14ac:dyDescent="0.25">
      <c r="A33" s="8" t="s">
        <v>49</v>
      </c>
      <c r="B33" s="8" t="s">
        <v>55</v>
      </c>
      <c r="C33" s="27">
        <v>270.63</v>
      </c>
      <c r="D33" s="12">
        <f t="shared" si="3"/>
        <v>0</v>
      </c>
      <c r="E33" s="31"/>
      <c r="F33" s="32">
        <f t="shared" si="4"/>
        <v>0</v>
      </c>
      <c r="G33" s="17">
        <v>14.11</v>
      </c>
    </row>
    <row r="34" spans="1:7" x14ac:dyDescent="0.25">
      <c r="A34" s="8" t="s">
        <v>50</v>
      </c>
      <c r="B34" s="8" t="s">
        <v>56</v>
      </c>
      <c r="C34" s="27">
        <v>561.5</v>
      </c>
      <c r="D34" s="12">
        <f t="shared" si="3"/>
        <v>0</v>
      </c>
      <c r="E34" s="31"/>
      <c r="F34" s="32">
        <f t="shared" si="4"/>
        <v>0</v>
      </c>
      <c r="G34" s="17">
        <v>27.56</v>
      </c>
    </row>
    <row r="35" spans="1:7" x14ac:dyDescent="0.25">
      <c r="C35" s="30"/>
      <c r="D35" s="35"/>
      <c r="E35" s="39"/>
      <c r="F35" s="35"/>
      <c r="G35" s="18"/>
    </row>
    <row r="36" spans="1:7" x14ac:dyDescent="0.25">
      <c r="C36" s="30"/>
      <c r="D36" s="35"/>
      <c r="E36" s="39"/>
      <c r="F36" s="35"/>
      <c r="G36" s="18"/>
    </row>
    <row r="37" spans="1:7" x14ac:dyDescent="0.25">
      <c r="A37" s="8" t="s">
        <v>57</v>
      </c>
      <c r="B37" s="8" t="s">
        <v>64</v>
      </c>
      <c r="C37" s="27">
        <v>51.32</v>
      </c>
      <c r="D37" s="12">
        <f t="shared" si="3"/>
        <v>0</v>
      </c>
      <c r="E37" s="31"/>
      <c r="F37" s="32">
        <f t="shared" si="4"/>
        <v>0</v>
      </c>
      <c r="G37" s="17">
        <v>1.54</v>
      </c>
    </row>
    <row r="38" spans="1:7" x14ac:dyDescent="0.25">
      <c r="A38" s="8" t="s">
        <v>58</v>
      </c>
      <c r="B38" s="8" t="s">
        <v>65</v>
      </c>
      <c r="C38" s="27">
        <v>51.32</v>
      </c>
      <c r="D38" s="12">
        <f t="shared" si="3"/>
        <v>0</v>
      </c>
      <c r="E38" s="31"/>
      <c r="F38" s="32">
        <f t="shared" si="4"/>
        <v>0</v>
      </c>
      <c r="G38" s="17">
        <v>1.98</v>
      </c>
    </row>
    <row r="39" spans="1:7" x14ac:dyDescent="0.25">
      <c r="A39" s="8" t="s">
        <v>59</v>
      </c>
      <c r="B39" s="8" t="s">
        <v>66</v>
      </c>
      <c r="C39" s="27">
        <v>89.51</v>
      </c>
      <c r="D39" s="12">
        <f t="shared" si="3"/>
        <v>0</v>
      </c>
      <c r="E39" s="31"/>
      <c r="F39" s="32">
        <f t="shared" si="4"/>
        <v>0</v>
      </c>
      <c r="G39" s="17">
        <v>2.87</v>
      </c>
    </row>
    <row r="40" spans="1:7" x14ac:dyDescent="0.25">
      <c r="A40" s="8" t="s">
        <v>60</v>
      </c>
      <c r="B40" s="8" t="s">
        <v>67</v>
      </c>
      <c r="C40" s="27">
        <v>97.41</v>
      </c>
      <c r="D40" s="12">
        <f t="shared" si="3"/>
        <v>0</v>
      </c>
      <c r="E40" s="31"/>
      <c r="F40" s="32">
        <f t="shared" si="4"/>
        <v>0</v>
      </c>
      <c r="G40" s="17">
        <v>4.41</v>
      </c>
    </row>
    <row r="41" spans="1:7" x14ac:dyDescent="0.25">
      <c r="A41" s="8" t="s">
        <v>61</v>
      </c>
      <c r="B41" s="8" t="s">
        <v>68</v>
      </c>
      <c r="C41" s="27">
        <v>230.27</v>
      </c>
      <c r="D41" s="12">
        <f t="shared" si="3"/>
        <v>0</v>
      </c>
      <c r="E41" s="31"/>
      <c r="F41" s="32">
        <f t="shared" si="4"/>
        <v>0</v>
      </c>
      <c r="G41" s="17">
        <v>7.72</v>
      </c>
    </row>
    <row r="42" spans="1:7" x14ac:dyDescent="0.25">
      <c r="A42" s="8" t="s">
        <v>62</v>
      </c>
      <c r="B42" s="8" t="s">
        <v>69</v>
      </c>
      <c r="C42" s="27">
        <v>270.63</v>
      </c>
      <c r="D42" s="12">
        <f t="shared" si="3"/>
        <v>0</v>
      </c>
      <c r="E42" s="33"/>
      <c r="F42" s="32">
        <f t="shared" si="4"/>
        <v>0</v>
      </c>
      <c r="G42" s="17">
        <v>9.6999999999999993</v>
      </c>
    </row>
    <row r="43" spans="1:7" x14ac:dyDescent="0.25">
      <c r="A43" s="8" t="s">
        <v>63</v>
      </c>
      <c r="B43" s="8" t="s">
        <v>70</v>
      </c>
      <c r="C43" s="27">
        <v>561</v>
      </c>
      <c r="D43" s="12">
        <f t="shared" si="3"/>
        <v>0</v>
      </c>
      <c r="E43" s="33"/>
      <c r="F43" s="32">
        <f t="shared" si="4"/>
        <v>0</v>
      </c>
      <c r="G43" s="17">
        <v>19.84</v>
      </c>
    </row>
    <row r="44" spans="1:7" x14ac:dyDescent="0.25">
      <c r="C44" s="30"/>
      <c r="D44" s="35"/>
      <c r="E44" s="34"/>
      <c r="F44" s="35"/>
      <c r="G44" s="18"/>
    </row>
    <row r="45" spans="1:7" x14ac:dyDescent="0.25">
      <c r="A45" s="8" t="s">
        <v>71</v>
      </c>
      <c r="B45" s="8" t="s">
        <v>78</v>
      </c>
      <c r="C45" s="27">
        <v>78.83</v>
      </c>
      <c r="D45" s="12">
        <f t="shared" si="3"/>
        <v>0</v>
      </c>
      <c r="E45" s="33"/>
      <c r="F45" s="32">
        <f t="shared" si="4"/>
        <v>0</v>
      </c>
      <c r="G45" s="17">
        <v>2.86</v>
      </c>
    </row>
    <row r="46" spans="1:7" x14ac:dyDescent="0.25">
      <c r="A46" s="8" t="s">
        <v>72</v>
      </c>
      <c r="B46" s="8" t="s">
        <v>79</v>
      </c>
      <c r="C46" s="27">
        <v>78.83</v>
      </c>
      <c r="D46" s="12">
        <f t="shared" si="3"/>
        <v>0</v>
      </c>
      <c r="E46" s="33"/>
      <c r="F46" s="32">
        <f t="shared" si="4"/>
        <v>0</v>
      </c>
      <c r="G46" s="17">
        <v>4.8499999999999996</v>
      </c>
    </row>
    <row r="47" spans="1:7" x14ac:dyDescent="0.25">
      <c r="A47" s="8" t="s">
        <v>73</v>
      </c>
      <c r="B47" s="8" t="s">
        <v>80</v>
      </c>
      <c r="C47" s="27">
        <v>107.49</v>
      </c>
      <c r="D47" s="12">
        <f t="shared" si="3"/>
        <v>0</v>
      </c>
      <c r="E47" s="33"/>
      <c r="F47" s="32">
        <f t="shared" si="4"/>
        <v>0</v>
      </c>
      <c r="G47" s="17">
        <v>6.83</v>
      </c>
    </row>
    <row r="48" spans="1:7" x14ac:dyDescent="0.25">
      <c r="A48" s="8" t="s">
        <v>74</v>
      </c>
      <c r="B48" s="8" t="s">
        <v>81</v>
      </c>
      <c r="C48" s="27">
        <v>163.15</v>
      </c>
      <c r="D48" s="12">
        <f t="shared" si="3"/>
        <v>0</v>
      </c>
      <c r="E48" s="33"/>
      <c r="F48" s="32">
        <f t="shared" si="4"/>
        <v>0</v>
      </c>
      <c r="G48" s="17">
        <v>10.14</v>
      </c>
    </row>
    <row r="49" spans="1:7" x14ac:dyDescent="0.25">
      <c r="A49" s="8" t="s">
        <v>75</v>
      </c>
      <c r="B49" s="8" t="s">
        <v>82</v>
      </c>
      <c r="C49" s="27">
        <v>378.64</v>
      </c>
      <c r="D49" s="12">
        <f t="shared" si="3"/>
        <v>0</v>
      </c>
      <c r="E49" s="33"/>
      <c r="F49" s="32">
        <f t="shared" si="4"/>
        <v>0</v>
      </c>
      <c r="G49" s="17">
        <v>14.33</v>
      </c>
    </row>
    <row r="50" spans="1:7" x14ac:dyDescent="0.25">
      <c r="A50" s="8" t="s">
        <v>76</v>
      </c>
      <c r="B50" s="8" t="s">
        <v>83</v>
      </c>
      <c r="C50" s="27">
        <v>436.75</v>
      </c>
      <c r="D50" s="12">
        <f t="shared" si="3"/>
        <v>0</v>
      </c>
      <c r="E50" s="33"/>
      <c r="F50" s="32">
        <f t="shared" si="4"/>
        <v>0</v>
      </c>
      <c r="G50" s="17">
        <v>22.5</v>
      </c>
    </row>
    <row r="51" spans="1:7" x14ac:dyDescent="0.25">
      <c r="A51" s="8" t="s">
        <v>77</v>
      </c>
      <c r="B51" s="8" t="s">
        <v>84</v>
      </c>
      <c r="C51" s="27">
        <v>955.3</v>
      </c>
      <c r="D51" s="12">
        <f t="shared" si="3"/>
        <v>0</v>
      </c>
      <c r="E51" s="33"/>
      <c r="F51" s="32">
        <f t="shared" si="4"/>
        <v>0</v>
      </c>
      <c r="G51" s="17">
        <v>44.9</v>
      </c>
    </row>
    <row r="52" spans="1:7" x14ac:dyDescent="0.25">
      <c r="C52" s="30"/>
      <c r="D52" s="35"/>
      <c r="E52" s="34"/>
      <c r="F52" s="35"/>
      <c r="G52" s="18"/>
    </row>
    <row r="53" spans="1:7" x14ac:dyDescent="0.25">
      <c r="A53" s="8" t="s">
        <v>85</v>
      </c>
      <c r="B53" s="8" t="s">
        <v>92</v>
      </c>
      <c r="C53" s="27">
        <v>35.31</v>
      </c>
      <c r="D53" s="12">
        <f t="shared" si="3"/>
        <v>0</v>
      </c>
      <c r="E53" s="33"/>
      <c r="F53" s="32">
        <f t="shared" si="4"/>
        <v>0</v>
      </c>
      <c r="G53" s="17">
        <v>0.66</v>
      </c>
    </row>
    <row r="54" spans="1:7" x14ac:dyDescent="0.25">
      <c r="A54" s="8" t="s">
        <v>86</v>
      </c>
      <c r="B54" s="8" t="s">
        <v>93</v>
      </c>
      <c r="C54" s="27">
        <v>35.31</v>
      </c>
      <c r="D54" s="12">
        <f t="shared" si="3"/>
        <v>0</v>
      </c>
      <c r="E54" s="33"/>
      <c r="F54" s="32">
        <f t="shared" si="4"/>
        <v>0</v>
      </c>
      <c r="G54" s="17">
        <v>0.88</v>
      </c>
    </row>
    <row r="55" spans="1:7" x14ac:dyDescent="0.25">
      <c r="A55" s="8" t="s">
        <v>87</v>
      </c>
      <c r="B55" s="8" t="s">
        <v>94</v>
      </c>
      <c r="C55" s="27">
        <v>35.31</v>
      </c>
      <c r="D55" s="12">
        <f t="shared" si="3"/>
        <v>0</v>
      </c>
      <c r="E55" s="33"/>
      <c r="F55" s="32">
        <f t="shared" si="4"/>
        <v>0</v>
      </c>
      <c r="G55" s="17">
        <v>1.54</v>
      </c>
    </row>
    <row r="56" spans="1:7" x14ac:dyDescent="0.25">
      <c r="A56" s="8" t="s">
        <v>88</v>
      </c>
      <c r="B56" s="8" t="s">
        <v>95</v>
      </c>
      <c r="C56" s="27">
        <v>37.78</v>
      </c>
      <c r="D56" s="12">
        <f t="shared" si="3"/>
        <v>0</v>
      </c>
      <c r="E56" s="33"/>
      <c r="F56" s="32">
        <f t="shared" si="4"/>
        <v>0</v>
      </c>
      <c r="G56" s="17">
        <v>2.2000000000000002</v>
      </c>
    </row>
    <row r="57" spans="1:7" x14ac:dyDescent="0.25">
      <c r="A57" s="8" t="s">
        <v>89</v>
      </c>
      <c r="B57" s="8" t="s">
        <v>96</v>
      </c>
      <c r="C57" s="27">
        <v>107.49</v>
      </c>
      <c r="D57" s="12">
        <f t="shared" si="3"/>
        <v>0</v>
      </c>
      <c r="E57" s="33"/>
      <c r="F57" s="32">
        <f t="shared" si="4"/>
        <v>0</v>
      </c>
      <c r="G57" s="17">
        <v>3.75</v>
      </c>
    </row>
    <row r="58" spans="1:7" x14ac:dyDescent="0.25">
      <c r="A58" s="8" t="s">
        <v>90</v>
      </c>
      <c r="B58" s="8" t="s">
        <v>97</v>
      </c>
      <c r="C58" s="27">
        <v>107.3</v>
      </c>
      <c r="D58" s="12">
        <f t="shared" si="3"/>
        <v>0</v>
      </c>
      <c r="E58" s="33"/>
      <c r="F58" s="32">
        <f t="shared" si="4"/>
        <v>0</v>
      </c>
      <c r="G58" s="17">
        <v>6.19</v>
      </c>
    </row>
    <row r="59" spans="1:7" x14ac:dyDescent="0.25">
      <c r="A59" s="8" t="s">
        <v>91</v>
      </c>
      <c r="B59" s="8" t="s">
        <v>98</v>
      </c>
      <c r="C59" s="27">
        <v>203.96</v>
      </c>
      <c r="D59" s="12">
        <f t="shared" si="3"/>
        <v>0</v>
      </c>
      <c r="E59" s="33"/>
      <c r="F59" s="32">
        <f t="shared" si="4"/>
        <v>0</v>
      </c>
      <c r="G59" s="17">
        <v>11.2</v>
      </c>
    </row>
    <row r="60" spans="1:7" x14ac:dyDescent="0.25">
      <c r="C60" s="30"/>
      <c r="D60" s="35"/>
      <c r="E60" s="34"/>
      <c r="F60" s="35"/>
      <c r="G60" s="18"/>
    </row>
    <row r="61" spans="1:7" x14ac:dyDescent="0.25">
      <c r="A61" s="8" t="s">
        <v>99</v>
      </c>
      <c r="B61" s="8" t="s">
        <v>106</v>
      </c>
      <c r="C61" s="27">
        <v>188.65</v>
      </c>
      <c r="D61" s="12">
        <f t="shared" si="3"/>
        <v>0</v>
      </c>
      <c r="E61" s="33"/>
      <c r="F61" s="32">
        <f t="shared" ref="F61:F67" si="5">(D61*E61)</f>
        <v>0</v>
      </c>
      <c r="G61" s="17">
        <v>4</v>
      </c>
    </row>
    <row r="62" spans="1:7" x14ac:dyDescent="0.25">
      <c r="A62" s="8" t="s">
        <v>100</v>
      </c>
      <c r="B62" s="8" t="s">
        <v>107</v>
      </c>
      <c r="C62" s="27">
        <v>233.79</v>
      </c>
      <c r="D62" s="12">
        <f t="shared" si="3"/>
        <v>0</v>
      </c>
      <c r="E62" s="33"/>
      <c r="F62" s="32">
        <f t="shared" si="5"/>
        <v>0</v>
      </c>
      <c r="G62" s="17">
        <v>5.0999999999999996</v>
      </c>
    </row>
    <row r="63" spans="1:7" x14ac:dyDescent="0.25">
      <c r="A63" s="8" t="s">
        <v>101</v>
      </c>
      <c r="B63" s="8" t="s">
        <v>108</v>
      </c>
      <c r="C63" s="27">
        <v>252.42</v>
      </c>
      <c r="D63" s="12">
        <f t="shared" si="3"/>
        <v>0</v>
      </c>
      <c r="E63" s="33"/>
      <c r="F63" s="32">
        <f t="shared" si="5"/>
        <v>0</v>
      </c>
      <c r="G63" s="17">
        <v>6.2</v>
      </c>
    </row>
    <row r="64" spans="1:7" x14ac:dyDescent="0.25">
      <c r="A64" s="8" t="s">
        <v>102</v>
      </c>
      <c r="B64" s="8" t="s">
        <v>109</v>
      </c>
      <c r="C64" s="27">
        <v>336.08</v>
      </c>
      <c r="D64" s="12">
        <f t="shared" si="3"/>
        <v>0</v>
      </c>
      <c r="E64" s="33"/>
      <c r="F64" s="32">
        <f t="shared" si="5"/>
        <v>0</v>
      </c>
      <c r="G64" s="17">
        <v>8.3000000000000007</v>
      </c>
    </row>
    <row r="65" spans="1:7" x14ac:dyDescent="0.25">
      <c r="A65" s="8" t="s">
        <v>103</v>
      </c>
      <c r="B65" s="8" t="s">
        <v>110</v>
      </c>
      <c r="C65" s="27">
        <v>390.19</v>
      </c>
      <c r="D65" s="12">
        <f t="shared" si="3"/>
        <v>0</v>
      </c>
      <c r="E65" s="33"/>
      <c r="F65" s="32">
        <f t="shared" si="5"/>
        <v>0</v>
      </c>
      <c r="G65" s="17">
        <v>10.3</v>
      </c>
    </row>
    <row r="66" spans="1:7" x14ac:dyDescent="0.25">
      <c r="A66" s="8" t="s">
        <v>104</v>
      </c>
      <c r="B66" s="8" t="s">
        <v>111</v>
      </c>
      <c r="C66" s="27">
        <v>425.42</v>
      </c>
      <c r="D66" s="12">
        <f t="shared" si="3"/>
        <v>0</v>
      </c>
      <c r="E66" s="33"/>
      <c r="F66" s="32">
        <f t="shared" si="5"/>
        <v>0</v>
      </c>
      <c r="G66" s="17">
        <v>11.1</v>
      </c>
    </row>
    <row r="67" spans="1:7" x14ac:dyDescent="0.25">
      <c r="A67" s="8" t="s">
        <v>105</v>
      </c>
      <c r="B67" s="8" t="s">
        <v>112</v>
      </c>
      <c r="C67" s="27">
        <v>480.34</v>
      </c>
      <c r="D67" s="12">
        <f t="shared" si="3"/>
        <v>0</v>
      </c>
      <c r="E67" s="33"/>
      <c r="F67" s="32">
        <f t="shared" si="5"/>
        <v>0</v>
      </c>
      <c r="G67" s="17">
        <v>17.2</v>
      </c>
    </row>
    <row r="68" spans="1:7" x14ac:dyDescent="0.25">
      <c r="G68" s="18"/>
    </row>
    <row r="69" spans="1:7" x14ac:dyDescent="0.25">
      <c r="G69" s="18"/>
    </row>
    <row r="70" spans="1:7" x14ac:dyDescent="0.25">
      <c r="G70" s="18"/>
    </row>
    <row r="71" spans="1:7" x14ac:dyDescent="0.25">
      <c r="G71" s="18"/>
    </row>
    <row r="72" spans="1:7" x14ac:dyDescent="0.25">
      <c r="G72" s="18"/>
    </row>
    <row r="73" spans="1:7" x14ac:dyDescent="0.25">
      <c r="G73" s="18"/>
    </row>
    <row r="74" spans="1:7" x14ac:dyDescent="0.25">
      <c r="G74" s="18"/>
    </row>
    <row r="75" spans="1:7" ht="15.75" x14ac:dyDescent="0.25">
      <c r="A75" s="37" t="s">
        <v>113</v>
      </c>
      <c r="B75" s="38"/>
      <c r="C75" s="26"/>
      <c r="D75" s="10"/>
      <c r="E75" s="23"/>
      <c r="F75" s="10"/>
      <c r="G75" s="18"/>
    </row>
    <row r="76" spans="1:7" x14ac:dyDescent="0.25">
      <c r="A76" s="40" t="s">
        <v>174</v>
      </c>
      <c r="B76" s="40" t="s">
        <v>175</v>
      </c>
      <c r="C76" s="41">
        <v>29.99</v>
      </c>
      <c r="D76" s="12">
        <f>ROUND(C76*$C$3,2)</f>
        <v>0</v>
      </c>
      <c r="E76" s="31"/>
      <c r="F76" s="32">
        <f t="shared" ref="F76" si="6">(D76*E76)</f>
        <v>0</v>
      </c>
      <c r="G76" s="17">
        <v>7.0000000000000007E-2</v>
      </c>
    </row>
    <row r="77" spans="1:7" x14ac:dyDescent="0.25">
      <c r="A77" s="8" t="s">
        <v>115</v>
      </c>
      <c r="B77" s="8" t="s">
        <v>116</v>
      </c>
      <c r="C77" s="27">
        <v>28.75</v>
      </c>
      <c r="D77" s="12">
        <f>ROUND(C77*$C$3,2)</f>
        <v>0</v>
      </c>
      <c r="E77" s="31"/>
      <c r="F77" s="32">
        <f t="shared" ref="F77:F85" si="7">(D77*E77)</f>
        <v>0</v>
      </c>
      <c r="G77" s="17">
        <v>0.08</v>
      </c>
    </row>
    <row r="78" spans="1:7" x14ac:dyDescent="0.25">
      <c r="A78" s="8" t="s">
        <v>120</v>
      </c>
      <c r="B78" s="8" t="s">
        <v>128</v>
      </c>
      <c r="C78" s="27">
        <v>35.07</v>
      </c>
      <c r="D78" s="12">
        <f t="shared" ref="D78:D85" si="8">ROUND(C78*$C$3,2)</f>
        <v>0</v>
      </c>
      <c r="E78" s="31"/>
      <c r="F78" s="32">
        <f t="shared" si="7"/>
        <v>0</v>
      </c>
      <c r="G78" s="17">
        <v>0.11</v>
      </c>
    </row>
    <row r="79" spans="1:7" x14ac:dyDescent="0.25">
      <c r="A79" s="8" t="s">
        <v>121</v>
      </c>
      <c r="B79" s="9" t="s">
        <v>129</v>
      </c>
      <c r="C79" s="27">
        <v>36.799999999999997</v>
      </c>
      <c r="D79" s="12">
        <f t="shared" si="8"/>
        <v>0</v>
      </c>
      <c r="E79" s="20"/>
      <c r="F79" s="19">
        <f t="shared" si="7"/>
        <v>0</v>
      </c>
      <c r="G79" s="17">
        <v>0.11</v>
      </c>
    </row>
    <row r="80" spans="1:7" x14ac:dyDescent="0.25">
      <c r="A80" s="8" t="s">
        <v>122</v>
      </c>
      <c r="B80" s="9" t="s">
        <v>118</v>
      </c>
      <c r="C80" s="27">
        <v>45.39</v>
      </c>
      <c r="D80" s="12">
        <f t="shared" si="8"/>
        <v>0</v>
      </c>
      <c r="E80" s="20"/>
      <c r="F80" s="19">
        <f t="shared" si="7"/>
        <v>0</v>
      </c>
      <c r="G80" s="17">
        <v>0.21</v>
      </c>
    </row>
    <row r="81" spans="1:7" x14ac:dyDescent="0.25">
      <c r="A81" s="8" t="s">
        <v>123</v>
      </c>
      <c r="B81" s="9" t="s">
        <v>117</v>
      </c>
      <c r="C81" s="27">
        <v>59.99</v>
      </c>
      <c r="D81" s="12">
        <f t="shared" si="8"/>
        <v>0</v>
      </c>
      <c r="E81" s="20"/>
      <c r="F81" s="19">
        <f t="shared" si="7"/>
        <v>0</v>
      </c>
      <c r="G81" s="17">
        <v>0.25</v>
      </c>
    </row>
    <row r="82" spans="1:7" x14ac:dyDescent="0.25">
      <c r="A82" s="8" t="s">
        <v>124</v>
      </c>
      <c r="B82" s="9" t="s">
        <v>119</v>
      </c>
      <c r="C82" s="27">
        <v>64.290000000000006</v>
      </c>
      <c r="D82" s="12">
        <f t="shared" si="8"/>
        <v>0</v>
      </c>
      <c r="E82" s="20"/>
      <c r="F82" s="19">
        <f t="shared" si="7"/>
        <v>0</v>
      </c>
      <c r="G82" s="17">
        <v>0.28999999999999998</v>
      </c>
    </row>
    <row r="83" spans="1:7" x14ac:dyDescent="0.25">
      <c r="A83" s="8" t="s">
        <v>125</v>
      </c>
      <c r="B83" s="9" t="s">
        <v>130</v>
      </c>
      <c r="C83" s="27">
        <v>108.01</v>
      </c>
      <c r="D83" s="12">
        <f t="shared" si="8"/>
        <v>0</v>
      </c>
      <c r="E83" s="20"/>
      <c r="F83" s="19">
        <f t="shared" si="7"/>
        <v>0</v>
      </c>
      <c r="G83" s="17">
        <v>0.55000000000000004</v>
      </c>
    </row>
    <row r="84" spans="1:7" x14ac:dyDescent="0.25">
      <c r="A84" s="8" t="s">
        <v>126</v>
      </c>
      <c r="B84" s="9" t="s">
        <v>131</v>
      </c>
      <c r="C84" s="27">
        <v>134.72999999999999</v>
      </c>
      <c r="D84" s="12">
        <f t="shared" si="8"/>
        <v>0</v>
      </c>
      <c r="E84" s="20"/>
      <c r="F84" s="19">
        <f t="shared" si="7"/>
        <v>0</v>
      </c>
      <c r="G84" s="17">
        <v>0.64</v>
      </c>
    </row>
    <row r="85" spans="1:7" x14ac:dyDescent="0.25">
      <c r="A85" s="8" t="s">
        <v>127</v>
      </c>
      <c r="B85" s="9" t="s">
        <v>132</v>
      </c>
      <c r="C85" s="27">
        <v>156.68</v>
      </c>
      <c r="D85" s="12">
        <f t="shared" si="8"/>
        <v>0</v>
      </c>
      <c r="E85" s="20"/>
      <c r="F85" s="19">
        <f t="shared" si="7"/>
        <v>0</v>
      </c>
      <c r="G85" s="17">
        <v>0.81</v>
      </c>
    </row>
    <row r="87" spans="1:7" x14ac:dyDescent="0.25">
      <c r="A87" s="8" t="s">
        <v>133</v>
      </c>
      <c r="B87" s="9" t="s">
        <v>142</v>
      </c>
      <c r="C87" s="27">
        <v>28.75</v>
      </c>
      <c r="D87" s="12">
        <f t="shared" ref="D87:D95" si="9">ROUND(C87*$C$3,2)</f>
        <v>0</v>
      </c>
      <c r="E87" s="20"/>
      <c r="F87" s="19">
        <f t="shared" ref="F87:F107" si="10">(D87*E87)</f>
        <v>0</v>
      </c>
      <c r="G87" s="17">
        <v>0.08</v>
      </c>
    </row>
    <row r="88" spans="1:7" x14ac:dyDescent="0.25">
      <c r="A88" s="8" t="s">
        <v>134</v>
      </c>
      <c r="B88" s="9" t="s">
        <v>143</v>
      </c>
      <c r="C88" s="27">
        <v>35.07</v>
      </c>
      <c r="D88" s="12">
        <f t="shared" si="9"/>
        <v>0</v>
      </c>
      <c r="E88" s="20"/>
      <c r="F88" s="19">
        <f t="shared" si="10"/>
        <v>0</v>
      </c>
      <c r="G88" s="17">
        <v>0.11</v>
      </c>
    </row>
    <row r="89" spans="1:7" x14ac:dyDescent="0.25">
      <c r="A89" s="8" t="s">
        <v>135</v>
      </c>
      <c r="B89" s="9" t="s">
        <v>144</v>
      </c>
      <c r="C89" s="27">
        <v>36.799999999999997</v>
      </c>
      <c r="D89" s="12">
        <f t="shared" si="9"/>
        <v>0</v>
      </c>
      <c r="E89" s="20"/>
      <c r="F89" s="19">
        <f t="shared" si="10"/>
        <v>0</v>
      </c>
      <c r="G89" s="17">
        <v>0.11</v>
      </c>
    </row>
    <row r="90" spans="1:7" x14ac:dyDescent="0.25">
      <c r="A90" s="8" t="s">
        <v>136</v>
      </c>
      <c r="B90" s="9" t="s">
        <v>145</v>
      </c>
      <c r="C90" s="27">
        <v>45.39</v>
      </c>
      <c r="D90" s="12">
        <f t="shared" si="9"/>
        <v>0</v>
      </c>
      <c r="E90" s="20"/>
      <c r="F90" s="19">
        <f t="shared" si="10"/>
        <v>0</v>
      </c>
      <c r="G90" s="17">
        <v>0.21</v>
      </c>
    </row>
    <row r="91" spans="1:7" x14ac:dyDescent="0.25">
      <c r="A91" s="8" t="s">
        <v>137</v>
      </c>
      <c r="B91" s="9" t="s">
        <v>146</v>
      </c>
      <c r="C91" s="27">
        <v>59.99</v>
      </c>
      <c r="D91" s="12">
        <f t="shared" si="9"/>
        <v>0</v>
      </c>
      <c r="E91" s="20"/>
      <c r="F91" s="19">
        <f t="shared" si="10"/>
        <v>0</v>
      </c>
      <c r="G91" s="17">
        <v>0.25</v>
      </c>
    </row>
    <row r="92" spans="1:7" x14ac:dyDescent="0.25">
      <c r="A92" s="8" t="s">
        <v>138</v>
      </c>
      <c r="B92" s="9" t="s">
        <v>147</v>
      </c>
      <c r="C92" s="27">
        <v>64.290000000000006</v>
      </c>
      <c r="D92" s="12">
        <f t="shared" si="9"/>
        <v>0</v>
      </c>
      <c r="E92" s="20"/>
      <c r="F92" s="19">
        <f t="shared" si="10"/>
        <v>0</v>
      </c>
      <c r="G92" s="17">
        <v>0.28999999999999998</v>
      </c>
    </row>
    <row r="93" spans="1:7" x14ac:dyDescent="0.25">
      <c r="A93" s="8" t="s">
        <v>139</v>
      </c>
      <c r="B93" s="9" t="s">
        <v>148</v>
      </c>
      <c r="C93" s="27">
        <v>108.01</v>
      </c>
      <c r="D93" s="12">
        <f t="shared" si="9"/>
        <v>0</v>
      </c>
      <c r="E93" s="20"/>
      <c r="F93" s="19">
        <f t="shared" si="10"/>
        <v>0</v>
      </c>
      <c r="G93" s="17">
        <v>0.55000000000000004</v>
      </c>
    </row>
    <row r="94" spans="1:7" x14ac:dyDescent="0.25">
      <c r="A94" s="8" t="s">
        <v>140</v>
      </c>
      <c r="B94" s="9" t="s">
        <v>149</v>
      </c>
      <c r="C94" s="27">
        <v>134.72999999999999</v>
      </c>
      <c r="D94" s="12">
        <f t="shared" si="9"/>
        <v>0</v>
      </c>
      <c r="E94" s="20"/>
      <c r="F94" s="19">
        <f t="shared" si="10"/>
        <v>0</v>
      </c>
      <c r="G94" s="17">
        <v>0.64</v>
      </c>
    </row>
    <row r="95" spans="1:7" x14ac:dyDescent="0.25">
      <c r="A95" s="8" t="s">
        <v>141</v>
      </c>
      <c r="B95" s="9" t="s">
        <v>150</v>
      </c>
      <c r="C95" s="27">
        <v>156.68</v>
      </c>
      <c r="D95" s="12">
        <f t="shared" si="9"/>
        <v>0</v>
      </c>
      <c r="E95" s="20"/>
      <c r="F95" s="19">
        <f t="shared" si="10"/>
        <v>0</v>
      </c>
      <c r="G95" s="17">
        <v>0.81</v>
      </c>
    </row>
    <row r="97" spans="1:7" x14ac:dyDescent="0.25">
      <c r="A97" s="8" t="s">
        <v>151</v>
      </c>
      <c r="B97" s="8" t="s">
        <v>156</v>
      </c>
      <c r="C97" s="27">
        <v>59.33</v>
      </c>
      <c r="D97" s="12">
        <f>ROUND(C97*$C$3,2)</f>
        <v>0</v>
      </c>
      <c r="E97" s="33"/>
      <c r="F97" s="32">
        <f t="shared" si="10"/>
        <v>0</v>
      </c>
      <c r="G97" s="17">
        <v>0.5</v>
      </c>
    </row>
    <row r="98" spans="1:7" x14ac:dyDescent="0.25">
      <c r="A98" s="8" t="s">
        <v>152</v>
      </c>
      <c r="B98" s="8" t="s">
        <v>157</v>
      </c>
      <c r="C98" s="27">
        <v>79.88</v>
      </c>
      <c r="D98" s="12">
        <f>ROUND(C98*$C$3,2)</f>
        <v>0</v>
      </c>
      <c r="E98" s="33"/>
      <c r="F98" s="32">
        <f t="shared" si="10"/>
        <v>0</v>
      </c>
      <c r="G98" s="17">
        <v>0.5</v>
      </c>
    </row>
    <row r="99" spans="1:7" x14ac:dyDescent="0.25">
      <c r="A99" s="8" t="s">
        <v>153</v>
      </c>
      <c r="B99" s="8" t="s">
        <v>158</v>
      </c>
      <c r="C99" s="27">
        <v>102.43</v>
      </c>
      <c r="D99" s="12">
        <f>ROUND(C99*$C$3,2)</f>
        <v>0</v>
      </c>
      <c r="E99" s="33"/>
      <c r="F99" s="32">
        <f t="shared" si="10"/>
        <v>0</v>
      </c>
      <c r="G99" s="13">
        <v>0.75</v>
      </c>
    </row>
    <row r="100" spans="1:7" x14ac:dyDescent="0.25">
      <c r="A100" s="8" t="s">
        <v>154</v>
      </c>
      <c r="B100" s="8" t="s">
        <v>159</v>
      </c>
      <c r="C100" s="27">
        <v>144.77000000000001</v>
      </c>
      <c r="D100" s="12">
        <f>ROUND(C100*$C$3,2)</f>
        <v>0</v>
      </c>
      <c r="E100" s="33"/>
      <c r="F100" s="32">
        <f t="shared" si="10"/>
        <v>0</v>
      </c>
      <c r="G100" s="17">
        <v>1</v>
      </c>
    </row>
    <row r="101" spans="1:7" x14ac:dyDescent="0.25">
      <c r="A101" s="8" t="s">
        <v>155</v>
      </c>
      <c r="B101" s="8" t="s">
        <v>160</v>
      </c>
      <c r="C101" s="27">
        <v>195.3</v>
      </c>
      <c r="D101" s="12">
        <f>ROUND(C101*$C$3,2)</f>
        <v>0</v>
      </c>
      <c r="E101" s="33"/>
      <c r="F101" s="32">
        <f t="shared" si="10"/>
        <v>0</v>
      </c>
      <c r="G101" s="13">
        <v>1.25</v>
      </c>
    </row>
    <row r="103" spans="1:7" x14ac:dyDescent="0.25">
      <c r="A103" s="8" t="s">
        <v>161</v>
      </c>
      <c r="B103" s="8" t="s">
        <v>166</v>
      </c>
      <c r="C103" s="27">
        <v>37.619999999999997</v>
      </c>
      <c r="D103" s="12">
        <f>ROUND(C103*$C$3,2)</f>
        <v>0</v>
      </c>
      <c r="E103" s="33"/>
      <c r="F103" s="32">
        <f t="shared" si="10"/>
        <v>0</v>
      </c>
      <c r="G103" s="13">
        <v>0.11</v>
      </c>
    </row>
    <row r="104" spans="1:7" x14ac:dyDescent="0.25">
      <c r="A104" s="8" t="s">
        <v>162</v>
      </c>
      <c r="B104" s="8" t="s">
        <v>167</v>
      </c>
      <c r="C104" s="27">
        <v>46.14</v>
      </c>
      <c r="D104" s="12">
        <f>ROUND(C104*$C$3,2)</f>
        <v>0</v>
      </c>
      <c r="E104" s="33"/>
      <c r="F104" s="32">
        <f t="shared" si="10"/>
        <v>0</v>
      </c>
      <c r="G104" s="13">
        <v>0.13</v>
      </c>
    </row>
    <row r="105" spans="1:7" x14ac:dyDescent="0.25">
      <c r="A105" s="8" t="s">
        <v>163</v>
      </c>
      <c r="B105" s="8" t="s">
        <v>168</v>
      </c>
      <c r="C105" s="27">
        <v>57.6</v>
      </c>
      <c r="D105" s="12">
        <f>ROUND(C105*$C$3,2)</f>
        <v>0</v>
      </c>
      <c r="E105" s="33"/>
      <c r="F105" s="32">
        <f t="shared" si="10"/>
        <v>0</v>
      </c>
      <c r="G105" s="13">
        <v>0.21</v>
      </c>
    </row>
    <row r="106" spans="1:7" x14ac:dyDescent="0.25">
      <c r="A106" s="8" t="s">
        <v>164</v>
      </c>
      <c r="B106" s="8" t="s">
        <v>169</v>
      </c>
      <c r="C106" s="27">
        <v>79.41</v>
      </c>
      <c r="D106" s="12">
        <f>ROUND(C106*$C$3,2)</f>
        <v>0</v>
      </c>
      <c r="E106" s="33"/>
      <c r="F106" s="32">
        <f t="shared" si="10"/>
        <v>0</v>
      </c>
      <c r="G106" s="13">
        <v>0.37</v>
      </c>
    </row>
    <row r="107" spans="1:7" x14ac:dyDescent="0.25">
      <c r="A107" s="8" t="s">
        <v>165</v>
      </c>
      <c r="B107" s="8" t="s">
        <v>170</v>
      </c>
      <c r="C107" s="27">
        <v>107.85</v>
      </c>
      <c r="D107" s="12">
        <f>ROUND(C107*$C$3,2)</f>
        <v>0</v>
      </c>
      <c r="E107" s="33"/>
      <c r="F107" s="32">
        <f t="shared" si="10"/>
        <v>0</v>
      </c>
      <c r="G107" s="13">
        <v>0.54</v>
      </c>
    </row>
  </sheetData>
  <mergeCells count="2">
    <mergeCell ref="E3:F3"/>
    <mergeCell ref="C1:G1"/>
  </mergeCells>
  <pageMargins left="0.7" right="0.45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SJ0226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Koch</cp:lastModifiedBy>
  <cp:lastPrinted>2026-02-02T18:03:23Z</cp:lastPrinted>
  <dcterms:created xsi:type="dcterms:W3CDTF">2010-08-06T18:41:15Z</dcterms:created>
  <dcterms:modified xsi:type="dcterms:W3CDTF">2026-02-02T18:04:31Z</dcterms:modified>
</cp:coreProperties>
</file>